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1028"/>
  </bookViews>
  <sheets>
    <sheet name="Приложение 8" sheetId="1" r:id="rId1"/>
  </sheets>
  <definedNames>
    <definedName name="_xlnm.Print_Titles" localSheetId="0">'Приложение 8'!$6:$8</definedName>
    <definedName name="_xlnm.Print_Area" localSheetId="0">'Приложение 8'!$A$1:$H$67</definedName>
  </definedNames>
  <calcPr calcId="145621"/>
</workbook>
</file>

<file path=xl/calcChain.xml><?xml version="1.0" encoding="utf-8"?>
<calcChain xmlns="http://schemas.openxmlformats.org/spreadsheetml/2006/main">
  <c r="F19" i="1" l="1"/>
  <c r="E41" i="1" l="1"/>
  <c r="D41" i="1"/>
  <c r="D48" i="1"/>
  <c r="E48" i="1"/>
  <c r="F48" i="1"/>
  <c r="G48" i="1"/>
  <c r="H48" i="1"/>
  <c r="D51" i="1"/>
  <c r="E51" i="1"/>
  <c r="F51" i="1"/>
  <c r="G51" i="1"/>
  <c r="H51" i="1"/>
  <c r="F41" i="1" l="1"/>
  <c r="E25" i="1" l="1"/>
  <c r="D21" i="1" l="1"/>
  <c r="G25" i="1" l="1"/>
  <c r="H66" i="1"/>
  <c r="H64" i="1"/>
  <c r="H59" i="1"/>
  <c r="H54" i="1"/>
  <c r="H41" i="1"/>
  <c r="H38" i="1"/>
  <c r="H33" i="1"/>
  <c r="H25" i="1"/>
  <c r="H21" i="1"/>
  <c r="H19" i="1"/>
  <c r="H10" i="1"/>
  <c r="G66" i="1"/>
  <c r="G64" i="1"/>
  <c r="G59" i="1"/>
  <c r="G54" i="1"/>
  <c r="G41" i="1"/>
  <c r="G38" i="1"/>
  <c r="G33" i="1"/>
  <c r="G21" i="1"/>
  <c r="G19" i="1"/>
  <c r="G10" i="1"/>
  <c r="F66" i="1"/>
  <c r="F64" i="1"/>
  <c r="F59" i="1"/>
  <c r="F54" i="1"/>
  <c r="F38" i="1"/>
  <c r="F33" i="1"/>
  <c r="F25" i="1"/>
  <c r="F21" i="1"/>
  <c r="F10" i="1"/>
  <c r="E66" i="1" l="1"/>
  <c r="E64" i="1"/>
  <c r="E59" i="1"/>
  <c r="E54" i="1"/>
  <c r="E38" i="1"/>
  <c r="E33" i="1"/>
  <c r="E21" i="1"/>
  <c r="E19" i="1"/>
  <c r="E10" i="1"/>
  <c r="D66" i="1"/>
  <c r="D64" i="1"/>
  <c r="D59" i="1"/>
  <c r="D54" i="1"/>
  <c r="D38" i="1"/>
  <c r="D33" i="1"/>
  <c r="D25" i="1"/>
  <c r="D19" i="1"/>
  <c r="D10" i="1"/>
  <c r="G9" i="1" l="1"/>
  <c r="H9" i="1"/>
  <c r="F9" i="1"/>
  <c r="D9" i="1" l="1"/>
  <c r="E9" i="1"/>
</calcChain>
</file>

<file path=xl/sharedStrings.xml><?xml version="1.0" encoding="utf-8"?>
<sst xmlns="http://schemas.openxmlformats.org/spreadsheetml/2006/main" count="175" uniqueCount="86">
  <si>
    <t>Наименование</t>
  </si>
  <si>
    <t>(тыс. рублей)</t>
  </si>
  <si>
    <t>Рз</t>
  </si>
  <si>
    <t>Пр</t>
  </si>
  <si>
    <t>Общегосударственные вопросы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</si>
  <si>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</si>
  <si>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</si>
  <si>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</si>
  <si>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</si>
  <si>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</si>
  <si>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</si>
  <si>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</si>
  <si>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</si>
  <si>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</si>
  <si>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</si>
  <si>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</si>
  <si>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11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</si>
  <si>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</si>
  <si>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</si>
  <si>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</si>
  <si>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</si>
  <si>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</si>
  <si>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</si>
  <si>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09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</si>
  <si>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</si>
  <si>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</si>
  <si>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</si>
  <si>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</si>
  <si>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</si>
  <si>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</si>
  <si>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</si>
  <si>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</si>
  <si>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</si>
  <si>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07</t>
  </si>
  <si>
    <t>08</t>
  </si>
  <si>
    <t>10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</si>
  <si>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</si>
  <si>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</si>
  <si>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</si>
  <si>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</si>
  <si>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</si>
  <si>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</si>
  <si>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</si>
  <si>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</si>
  <si>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</si>
  <si>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</si>
  <si>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</si>
  <si>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</si>
  <si>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</si>
  <si>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</si>
  <si>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</si>
  <si>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</si>
  <si>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</si>
  <si>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</si>
  <si>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</si>
  <si>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</si>
  <si>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</si>
  <si>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</si>
  <si>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</si>
  <si>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</si>
  <si>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</si>
  <si>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</si>
  <si>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</si>
  <si>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</si>
  <si>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</si>
  <si>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</si>
  <si>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Дополнительное образование детей</t>
  </si>
  <si>
    <t>Периодическая печать и издательства</t>
  </si>
  <si>
    <t>Проект бюджета</t>
  </si>
  <si>
    <t>Спорт высших достижений</t>
  </si>
  <si>
    <t>Санитарно-эпидемиологическое благополучие</t>
  </si>
  <si>
    <t>Молодежная политика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</si>
  <si>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</si>
  <si>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долга</t>
  </si>
  <si>
    <t xml:space="preserve"> </t>
  </si>
  <si>
    <t>Приложение 8 к пояснительной записке</t>
  </si>
  <si>
    <t>Обслуживание государственного (муниципального) долга</t>
  </si>
  <si>
    <t>2026 год</t>
  </si>
  <si>
    <t>Профессиональная подготовка, переподготовка и повышение квалификации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</si>
  <si>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</si>
  <si>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2027 год</t>
  </si>
  <si>
    <t>Исполнено за 2024 год</t>
  </si>
  <si>
    <t>Ожидаемое исполнение 
за 2025 год</t>
  </si>
  <si>
    <t>2028 год</t>
  </si>
  <si>
    <t>РАСХОДЫ, ВСЕГО</t>
  </si>
  <si>
    <t>Сведения о расходах бюджета города Югорска по разделам и подразделам классификации расходов бюджетов на 2026 год и на плановый период 2027 и 2028 годов в сравнении с ожидаемым исполнением за 2025 год и отчетом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</si>
</sst>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;[Red]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3.5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166" fontId="2" fillId="0" borderId="1" xfId="2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2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 applyFill="1" applyAlignment="1">
      <alignment horizont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1" xfId="0" applyNumberFormat="1" applyFont="1" applyFill="1" applyBorder="1" applyAlignment="1">
      <alignment horizontal="right" vertical="center"/>
    </xf>
    <xf numFmtId="0" fontId="6" fillId="0" borderId="0" xfId="0" applyFont="1"/>
    <xf numFmtId="165" fontId="6" fillId="0" borderId="0" xfId="0" applyNumberFormat="1" applyFont="1"/>
    <xf numFmtId="164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vertical="center"/>
      <protection hidden="1"/>
    </xf>
    <xf numFmtId="4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2"/>
  <sheetViews>
    <sheetView tabSelected="1" view="pageBreakPreview" zoomScale="80" zoomScaleNormal="100" zoomScaleSheetLayoutView="80" workbookViewId="0">
      <selection activeCell="C11" sqref="C11"/>
    </sheetView>
  </sheetViews>
  <sheetFormatPr defaultRowHeight="15.6" x14ac:dyDescent="0.3"/>
  <cols>
    <col min="1" max="1" width="46.88671875" style="27" customWidth="1"/>
    <col min="2" max="3" width="7.88671875" style="27" customWidth="1"/>
    <col min="4" max="4" width="15.33203125" style="33" customWidth="1"/>
    <col min="5" max="5" width="15.33203125" style="21" customWidth="1"/>
    <col min="6" max="6" width="15.33203125" style="34" customWidth="1"/>
    <col min="7" max="8" width="15.33203125" style="35" customWidth="1"/>
    <col min="9" max="16384" width="8.88671875" style="27"/>
  </cols>
  <sheetData>
    <row r="1" spans="1:19" ht="16.8" x14ac:dyDescent="0.3">
      <c r="A1" s="1"/>
      <c r="B1" s="1"/>
      <c r="C1" s="1"/>
      <c r="D1" s="15"/>
      <c r="E1" s="41" t="s">
        <v>75</v>
      </c>
      <c r="F1" s="41"/>
      <c r="G1" s="41"/>
      <c r="H1" s="41"/>
    </row>
    <row r="2" spans="1:19" x14ac:dyDescent="0.3">
      <c r="A2" s="1"/>
      <c r="B2" s="1"/>
      <c r="C2" s="1"/>
      <c r="D2" s="15"/>
      <c r="E2" s="16"/>
      <c r="F2" s="40"/>
      <c r="G2" s="40"/>
      <c r="H2" s="40"/>
    </row>
    <row r="3" spans="1:19" ht="14.4" x14ac:dyDescent="0.3">
      <c r="A3" s="47" t="s">
        <v>85</v>
      </c>
      <c r="B3" s="47"/>
      <c r="C3" s="47"/>
      <c r="D3" s="47"/>
      <c r="E3" s="47"/>
      <c r="F3" s="47"/>
      <c r="G3" s="47"/>
      <c r="H3" s="47"/>
    </row>
    <row r="4" spans="1:19" ht="33.6" customHeight="1" x14ac:dyDescent="0.3">
      <c r="A4" s="47"/>
      <c r="B4" s="47"/>
      <c r="C4" s="47"/>
      <c r="D4" s="47"/>
      <c r="E4" s="47"/>
      <c r="F4" s="47"/>
      <c r="G4" s="47"/>
      <c r="H4" s="47"/>
    </row>
    <row r="5" spans="1:19" ht="13.8" customHeight="1" x14ac:dyDescent="0.3">
      <c r="A5" s="1"/>
      <c r="B5" s="1"/>
      <c r="C5" s="1"/>
      <c r="D5" s="15"/>
      <c r="E5" s="17"/>
      <c r="F5" s="40"/>
      <c r="G5" s="46" t="s">
        <v>1</v>
      </c>
      <c r="H5" s="46"/>
    </row>
    <row r="6" spans="1:19" x14ac:dyDescent="0.3">
      <c r="A6" s="42" t="s">
        <v>0</v>
      </c>
      <c r="B6" s="42" t="s">
        <v>2</v>
      </c>
      <c r="C6" s="42" t="s">
        <v>3</v>
      </c>
      <c r="D6" s="44" t="s">
        <v>81</v>
      </c>
      <c r="E6" s="45" t="s">
        <v>82</v>
      </c>
      <c r="F6" s="43" t="s">
        <v>68</v>
      </c>
      <c r="G6" s="43"/>
      <c r="H6" s="43"/>
    </row>
    <row r="7" spans="1:19" ht="30" customHeight="1" x14ac:dyDescent="0.3">
      <c r="A7" s="42"/>
      <c r="B7" s="42"/>
      <c r="C7" s="42"/>
      <c r="D7" s="44"/>
      <c r="E7" s="45"/>
      <c r="F7" s="39" t="s">
        <v>77</v>
      </c>
      <c r="G7" s="39" t="s">
        <v>80</v>
      </c>
      <c r="H7" s="39" t="s">
        <v>83</v>
      </c>
      <c r="Q7" s="28"/>
      <c r="R7" s="28"/>
      <c r="S7" s="28"/>
    </row>
    <row r="8" spans="1:19" x14ac:dyDescent="0.3">
      <c r="A8" s="13">
        <v>1</v>
      </c>
      <c r="B8" s="13">
        <v>2</v>
      </c>
      <c r="C8" s="13">
        <v>3</v>
      </c>
      <c r="D8" s="13">
        <v>4</v>
      </c>
      <c r="E8" s="2">
        <v>5</v>
      </c>
      <c r="F8" s="39">
        <v>6</v>
      </c>
      <c r="G8" s="39">
        <v>7</v>
      </c>
      <c r="H8" s="39">
        <v>8</v>
      </c>
    </row>
    <row r="9" spans="1:19" x14ac:dyDescent="0.3">
      <c r="A9" s="3" t="s">
        <v>84</v>
      </c>
      <c r="B9" s="4"/>
      <c r="C9" s="4"/>
      <c r="D9" s="22">
        <f>D10+D19+D21+D25+D33+D38+D41+D48+D51+D54+D59+D64+D66</f>
        <v>5941621.4000000004</v>
      </c>
      <c r="E9" s="23">
        <f>E10+E19+E21+E25+E33+E38+E41+E48+E51+E54+E59+E64+E66</f>
        <v>8114128</v>
      </c>
      <c r="F9" s="24">
        <f>F10+F19+F21+F25+F33+F38+F41+F48+F51+F54+F59+F64+F66</f>
        <v>6030337.6999999983</v>
      </c>
      <c r="G9" s="24">
        <f>G10+G19+G21+G25+G33+G38+G41+G48+G51+G54+G59+G64+G66</f>
        <v>5396003.2999999998</v>
      </c>
      <c r="H9" s="24">
        <f>H10+H19+H21+H25+H33+H38+H41+H48+H51+H54+H59+H64+H66</f>
        <v>5849259.0999999996</v>
      </c>
    </row>
    <row r="10" spans="1:19" x14ac:dyDescent="0.3">
      <c r="A10" s="3" t="s">
        <v>4</v>
      </c>
      <c r="B10" s="5" t="s">
        <v>5</v>
      </c>
      <c r="C10" s="5"/>
      <c r="D10" s="25">
        <f>SUM(D11:D18)</f>
        <v>500261</v>
      </c>
      <c r="E10" s="23">
        <f>SUM(E11:E18)</f>
        <v>573238.69999999995</v>
      </c>
      <c r="F10" s="24">
        <f>SUM(F11:F18)</f>
        <v>629798.80000000005</v>
      </c>
      <c r="G10" s="24">
        <f t="shared" ref="G10" si="0">SUM(G11:G18)</f>
        <v>640500</v>
      </c>
      <c r="H10" s="24">
        <f>SUM(H11:H18)</f>
        <v>711854.8</v>
      </c>
      <c r="I10" s="29"/>
      <c r="J10" s="29"/>
      <c r="K10" s="29"/>
    </row>
    <row r="11" spans="1:19" ht="46.8" x14ac:dyDescent="0.3">
      <c r="A11" s="6" t="s">
        <v>64</v>
      </c>
      <c r="B11" s="7" t="s">
        <v>5</v>
      </c>
      <c r="C11" s="7" t="s">
        <v>6</v>
      </c>
      <c r="D11" s="14">
        <v>8839.4</v>
      </c>
      <c r="E11" s="18">
        <v>8455.7999999999993</v>
      </c>
      <c r="F11" s="19">
        <v>8913.5</v>
      </c>
      <c r="G11" s="19">
        <v>8624.6</v>
      </c>
      <c r="H11" s="19">
        <v>8836.2000000000007</v>
      </c>
    </row>
    <row r="12" spans="1:19" ht="68.400000000000006" customHeight="1" x14ac:dyDescent="0.3">
      <c r="A12" s="6" t="s">
        <v>7</v>
      </c>
      <c r="B12" s="7" t="s">
        <v>5</v>
      </c>
      <c r="C12" s="7" t="s">
        <v>8</v>
      </c>
      <c r="D12" s="14">
        <v>10652.4</v>
      </c>
      <c r="E12" s="18">
        <v>12073</v>
      </c>
      <c r="F12" s="19">
        <v>12385</v>
      </c>
      <c r="G12" s="19">
        <v>12365</v>
      </c>
      <c r="H12" s="19">
        <v>12365</v>
      </c>
    </row>
    <row r="13" spans="1:19" ht="67.2" customHeight="1" x14ac:dyDescent="0.3">
      <c r="A13" s="6" t="s">
        <v>79</v>
      </c>
      <c r="B13" s="7" t="s">
        <v>5</v>
      </c>
      <c r="C13" s="7" t="s">
        <v>9</v>
      </c>
      <c r="D13" s="14">
        <v>167133.4</v>
      </c>
      <c r="E13" s="18">
        <v>175291.4</v>
      </c>
      <c r="F13" s="19">
        <v>185168.2</v>
      </c>
      <c r="G13" s="14">
        <v>185168.2</v>
      </c>
      <c r="H13" s="14">
        <v>185168.2</v>
      </c>
    </row>
    <row r="14" spans="1:19" x14ac:dyDescent="0.3">
      <c r="A14" s="6" t="s">
        <v>10</v>
      </c>
      <c r="B14" s="7" t="s">
        <v>5</v>
      </c>
      <c r="C14" s="7" t="s">
        <v>11</v>
      </c>
      <c r="D14" s="14">
        <v>5.0999999999999996</v>
      </c>
      <c r="E14" s="18">
        <v>1.4</v>
      </c>
      <c r="F14" s="19">
        <v>51.2</v>
      </c>
      <c r="G14" s="19">
        <v>1.8</v>
      </c>
      <c r="H14" s="19">
        <v>3.8</v>
      </c>
    </row>
    <row r="15" spans="1:19" ht="54.6" customHeight="1" x14ac:dyDescent="0.3">
      <c r="A15" s="6" t="s">
        <v>12</v>
      </c>
      <c r="B15" s="7" t="s">
        <v>5</v>
      </c>
      <c r="C15" s="7" t="s">
        <v>13</v>
      </c>
      <c r="D15" s="14">
        <v>54696</v>
      </c>
      <c r="E15" s="18">
        <v>59731.6</v>
      </c>
      <c r="F15" s="19">
        <v>62084</v>
      </c>
      <c r="G15" s="19">
        <v>61986.7</v>
      </c>
      <c r="H15" s="19">
        <v>61877.9</v>
      </c>
    </row>
    <row r="16" spans="1:19" ht="33" customHeight="1" x14ac:dyDescent="0.3">
      <c r="A16" s="6" t="s">
        <v>65</v>
      </c>
      <c r="B16" s="7" t="s">
        <v>5</v>
      </c>
      <c r="C16" s="7" t="s">
        <v>33</v>
      </c>
      <c r="D16" s="14">
        <v>0</v>
      </c>
      <c r="E16" s="18">
        <v>0</v>
      </c>
      <c r="F16" s="19">
        <v>8602</v>
      </c>
      <c r="G16" s="14">
        <v>0</v>
      </c>
      <c r="H16" s="14">
        <v>0</v>
      </c>
    </row>
    <row r="17" spans="1:11" ht="16.95" customHeight="1" x14ac:dyDescent="0.3">
      <c r="A17" s="6" t="s">
        <v>14</v>
      </c>
      <c r="B17" s="7" t="s">
        <v>5</v>
      </c>
      <c r="C17" s="7" t="s">
        <v>16</v>
      </c>
      <c r="D17" s="14">
        <v>0</v>
      </c>
      <c r="E17" s="18">
        <v>2000</v>
      </c>
      <c r="F17" s="19">
        <v>2000</v>
      </c>
      <c r="G17" s="19">
        <v>2000</v>
      </c>
      <c r="H17" s="19">
        <v>2000</v>
      </c>
    </row>
    <row r="18" spans="1:11" ht="16.95" customHeight="1" x14ac:dyDescent="0.3">
      <c r="A18" s="6" t="s">
        <v>15</v>
      </c>
      <c r="B18" s="7" t="s">
        <v>5</v>
      </c>
      <c r="C18" s="7" t="s">
        <v>17</v>
      </c>
      <c r="D18" s="14">
        <v>258934.7</v>
      </c>
      <c r="E18" s="18">
        <v>315685.5</v>
      </c>
      <c r="F18" s="19">
        <v>350594.9</v>
      </c>
      <c r="G18" s="19">
        <v>370353.7</v>
      </c>
      <c r="H18" s="19">
        <v>441603.7</v>
      </c>
    </row>
    <row r="19" spans="1:11" ht="16.95" customHeight="1" x14ac:dyDescent="0.3">
      <c r="A19" s="3" t="s">
        <v>18</v>
      </c>
      <c r="B19" s="5" t="s">
        <v>6</v>
      </c>
      <c r="C19" s="5"/>
      <c r="D19" s="24">
        <f>D20</f>
        <v>9107.7000000000007</v>
      </c>
      <c r="E19" s="23">
        <f>E20</f>
        <v>10115.700000000001</v>
      </c>
      <c r="F19" s="24">
        <f>F20</f>
        <v>11257.7</v>
      </c>
      <c r="G19" s="24">
        <f t="shared" ref="G19:H19" si="1">G20</f>
        <v>11257.7</v>
      </c>
      <c r="H19" s="24">
        <f t="shared" si="1"/>
        <v>13612</v>
      </c>
      <c r="I19" s="29"/>
      <c r="J19" s="29"/>
      <c r="K19" s="29"/>
    </row>
    <row r="20" spans="1:11" ht="24" customHeight="1" x14ac:dyDescent="0.3">
      <c r="A20" s="6" t="s">
        <v>19</v>
      </c>
      <c r="B20" s="7" t="s">
        <v>6</v>
      </c>
      <c r="C20" s="7" t="s">
        <v>8</v>
      </c>
      <c r="D20" s="14">
        <v>9107.7000000000007</v>
      </c>
      <c r="E20" s="19">
        <v>10115.700000000001</v>
      </c>
      <c r="F20" s="19">
        <v>11257.7</v>
      </c>
      <c r="G20" s="19">
        <v>11257.7</v>
      </c>
      <c r="H20" s="19">
        <v>13612</v>
      </c>
    </row>
    <row r="21" spans="1:11" ht="28.95" customHeight="1" x14ac:dyDescent="0.3">
      <c r="A21" s="3" t="s">
        <v>20</v>
      </c>
      <c r="B21" s="5" t="s">
        <v>8</v>
      </c>
      <c r="C21" s="5"/>
      <c r="D21" s="24">
        <f>SUM(D22:D24)</f>
        <v>15152</v>
      </c>
      <c r="E21" s="23">
        <f>SUM(E22:E24)</f>
        <v>11962.3</v>
      </c>
      <c r="F21" s="24">
        <f>SUM(F22:F24)</f>
        <v>11845.099999999999</v>
      </c>
      <c r="G21" s="24">
        <f>SUM(G22:G24)</f>
        <v>10551.099999999999</v>
      </c>
      <c r="H21" s="24">
        <f>SUM(H22:H24)</f>
        <v>10552</v>
      </c>
      <c r="I21" s="29"/>
      <c r="J21" s="29"/>
      <c r="K21" s="29"/>
    </row>
    <row r="22" spans="1:11" ht="16.2" customHeight="1" x14ac:dyDescent="0.3">
      <c r="A22" s="6" t="s">
        <v>21</v>
      </c>
      <c r="B22" s="7" t="s">
        <v>8</v>
      </c>
      <c r="C22" s="7" t="s">
        <v>9</v>
      </c>
      <c r="D22" s="14">
        <v>6907.2</v>
      </c>
      <c r="E22" s="18">
        <v>6891.3</v>
      </c>
      <c r="F22" s="19">
        <v>7687.9</v>
      </c>
      <c r="G22" s="19">
        <v>7687.9</v>
      </c>
      <c r="H22" s="19">
        <v>7687.9</v>
      </c>
    </row>
    <row r="23" spans="1:11" ht="57.6" customHeight="1" x14ac:dyDescent="0.3">
      <c r="A23" s="6" t="s">
        <v>72</v>
      </c>
      <c r="B23" s="7" t="s">
        <v>8</v>
      </c>
      <c r="C23" s="7" t="s">
        <v>35</v>
      </c>
      <c r="D23" s="26">
        <v>3800</v>
      </c>
      <c r="E23" s="18">
        <v>50</v>
      </c>
      <c r="F23" s="19">
        <v>50</v>
      </c>
      <c r="G23" s="19">
        <v>50</v>
      </c>
      <c r="H23" s="19">
        <v>50</v>
      </c>
    </row>
    <row r="24" spans="1:11" ht="50.4" customHeight="1" x14ac:dyDescent="0.3">
      <c r="A24" s="6" t="s">
        <v>22</v>
      </c>
      <c r="B24" s="7" t="s">
        <v>8</v>
      </c>
      <c r="C24" s="7" t="s">
        <v>24</v>
      </c>
      <c r="D24" s="14">
        <v>4444.8</v>
      </c>
      <c r="E24" s="18">
        <v>5021</v>
      </c>
      <c r="F24" s="19">
        <v>4107.2</v>
      </c>
      <c r="G24" s="19">
        <v>2813.2</v>
      </c>
      <c r="H24" s="19">
        <v>2814.1</v>
      </c>
    </row>
    <row r="25" spans="1:11" ht="16.95" customHeight="1" x14ac:dyDescent="0.3">
      <c r="A25" s="3" t="s">
        <v>25</v>
      </c>
      <c r="B25" s="5" t="s">
        <v>9</v>
      </c>
      <c r="C25" s="5"/>
      <c r="D25" s="24">
        <f>SUM(D26:D32)</f>
        <v>632798.4</v>
      </c>
      <c r="E25" s="23">
        <f>SUM(E26:E32)</f>
        <v>635424.30000000005</v>
      </c>
      <c r="F25" s="24">
        <f>SUM(F26:F32)</f>
        <v>626011.69999999995</v>
      </c>
      <c r="G25" s="24">
        <f>SUM(G26:G32)</f>
        <v>522861.7</v>
      </c>
      <c r="H25" s="24">
        <f t="shared" ref="H25" si="2">SUM(H26:H32)</f>
        <v>435642.40000000008</v>
      </c>
      <c r="I25" s="29"/>
      <c r="J25" s="29"/>
      <c r="K25" s="29"/>
    </row>
    <row r="26" spans="1:11" ht="16.95" customHeight="1" x14ac:dyDescent="0.3">
      <c r="A26" s="6" t="s">
        <v>26</v>
      </c>
      <c r="B26" s="7" t="s">
        <v>9</v>
      </c>
      <c r="C26" s="7" t="s">
        <v>5</v>
      </c>
      <c r="D26" s="14">
        <v>8844.4</v>
      </c>
      <c r="E26" s="18">
        <v>9461.2999999999993</v>
      </c>
      <c r="F26" s="19">
        <v>11413.4</v>
      </c>
      <c r="G26" s="19">
        <v>11463.4</v>
      </c>
      <c r="H26" s="19">
        <v>11523.4</v>
      </c>
    </row>
    <row r="27" spans="1:11" ht="16.95" customHeight="1" x14ac:dyDescent="0.3">
      <c r="A27" s="6" t="s">
        <v>27</v>
      </c>
      <c r="B27" s="7" t="s">
        <v>9</v>
      </c>
      <c r="C27" s="7" t="s">
        <v>11</v>
      </c>
      <c r="D27" s="14">
        <v>16207.4</v>
      </c>
      <c r="E27" s="18">
        <v>21522.2</v>
      </c>
      <c r="F27" s="19">
        <v>20266.2</v>
      </c>
      <c r="G27" s="19">
        <v>20266.2</v>
      </c>
      <c r="H27" s="19">
        <v>20266.2</v>
      </c>
    </row>
    <row r="28" spans="1:11" ht="16.95" customHeight="1" x14ac:dyDescent="0.3">
      <c r="A28" s="6" t="s">
        <v>28</v>
      </c>
      <c r="B28" s="7" t="s">
        <v>9</v>
      </c>
      <c r="C28" s="7" t="s">
        <v>33</v>
      </c>
      <c r="D28" s="14">
        <v>16294.4</v>
      </c>
      <c r="E28" s="18">
        <v>17300.900000000001</v>
      </c>
      <c r="F28" s="19">
        <v>22868</v>
      </c>
      <c r="G28" s="19">
        <v>23218</v>
      </c>
      <c r="H28" s="19">
        <v>23218</v>
      </c>
    </row>
    <row r="29" spans="1:11" ht="16.95" customHeight="1" x14ac:dyDescent="0.3">
      <c r="A29" s="6" t="s">
        <v>29</v>
      </c>
      <c r="B29" s="7" t="s">
        <v>9</v>
      </c>
      <c r="C29" s="7" t="s">
        <v>34</v>
      </c>
      <c r="D29" s="14">
        <v>22568.9</v>
      </c>
      <c r="E29" s="18">
        <v>33647.4</v>
      </c>
      <c r="F29" s="19">
        <v>40725.599999999999</v>
      </c>
      <c r="G29" s="19">
        <v>38500</v>
      </c>
      <c r="H29" s="19">
        <v>38500</v>
      </c>
    </row>
    <row r="30" spans="1:11" ht="16.95" customHeight="1" x14ac:dyDescent="0.3">
      <c r="A30" s="6" t="s">
        <v>30</v>
      </c>
      <c r="B30" s="7" t="s">
        <v>9</v>
      </c>
      <c r="C30" s="7" t="s">
        <v>23</v>
      </c>
      <c r="D30" s="14">
        <v>526805.4</v>
      </c>
      <c r="E30" s="18">
        <v>525511.80000000005</v>
      </c>
      <c r="F30" s="19">
        <v>506261.7</v>
      </c>
      <c r="G30" s="19">
        <v>406317.5</v>
      </c>
      <c r="H30" s="19">
        <v>323020.7</v>
      </c>
    </row>
    <row r="31" spans="1:11" ht="16.95" customHeight="1" x14ac:dyDescent="0.3">
      <c r="A31" s="6" t="s">
        <v>31</v>
      </c>
      <c r="B31" s="7" t="s">
        <v>9</v>
      </c>
      <c r="C31" s="7" t="s">
        <v>35</v>
      </c>
      <c r="D31" s="14">
        <v>15597</v>
      </c>
      <c r="E31" s="18">
        <v>15231.7</v>
      </c>
      <c r="F31" s="19">
        <v>16950.599999999999</v>
      </c>
      <c r="G31" s="19">
        <v>17218.400000000001</v>
      </c>
      <c r="H31" s="19">
        <v>13235.9</v>
      </c>
    </row>
    <row r="32" spans="1:11" ht="28.95" customHeight="1" x14ac:dyDescent="0.3">
      <c r="A32" s="6" t="s">
        <v>32</v>
      </c>
      <c r="B32" s="7" t="s">
        <v>9</v>
      </c>
      <c r="C32" s="7" t="s">
        <v>36</v>
      </c>
      <c r="D32" s="14">
        <v>26480.9</v>
      </c>
      <c r="E32" s="18">
        <v>12749</v>
      </c>
      <c r="F32" s="19">
        <v>7526.2</v>
      </c>
      <c r="G32" s="19">
        <v>5878.2</v>
      </c>
      <c r="H32" s="19">
        <v>5878.2</v>
      </c>
    </row>
    <row r="33" spans="1:11" ht="15" customHeight="1" x14ac:dyDescent="0.3">
      <c r="A33" s="8" t="s">
        <v>37</v>
      </c>
      <c r="B33" s="5" t="s">
        <v>11</v>
      </c>
      <c r="C33" s="5"/>
      <c r="D33" s="23">
        <f>SUM(D34:D37)</f>
        <v>1126832.0999999999</v>
      </c>
      <c r="E33" s="23">
        <f>SUM(E34:E37)</f>
        <v>2705174.1999999997</v>
      </c>
      <c r="F33" s="24">
        <f>SUM(F34:F37)</f>
        <v>1264223</v>
      </c>
      <c r="G33" s="24">
        <f t="shared" ref="G33" si="3">SUM(G34:G37)</f>
        <v>750462.6</v>
      </c>
      <c r="H33" s="24">
        <f t="shared" ref="H33" si="4">SUM(H34:H37)</f>
        <v>1247290.2</v>
      </c>
      <c r="I33" s="29"/>
      <c r="J33" s="29"/>
      <c r="K33" s="29"/>
    </row>
    <row r="34" spans="1:11" ht="15" customHeight="1" x14ac:dyDescent="0.3">
      <c r="A34" s="6" t="s">
        <v>38</v>
      </c>
      <c r="B34" s="7" t="s">
        <v>11</v>
      </c>
      <c r="C34" s="7" t="s">
        <v>5</v>
      </c>
      <c r="D34" s="14">
        <v>482372.7</v>
      </c>
      <c r="E34" s="20">
        <v>1125541.7</v>
      </c>
      <c r="F34" s="19">
        <v>484944</v>
      </c>
      <c r="G34" s="19">
        <v>65282.400000000001</v>
      </c>
      <c r="H34" s="19">
        <v>65282.400000000001</v>
      </c>
    </row>
    <row r="35" spans="1:11" ht="15" customHeight="1" x14ac:dyDescent="0.3">
      <c r="A35" s="6" t="s">
        <v>39</v>
      </c>
      <c r="B35" s="7" t="s">
        <v>11</v>
      </c>
      <c r="C35" s="7" t="s">
        <v>6</v>
      </c>
      <c r="D35" s="14">
        <v>322903.7</v>
      </c>
      <c r="E35" s="20">
        <v>876080.1</v>
      </c>
      <c r="F35" s="19">
        <v>457793.7</v>
      </c>
      <c r="G35" s="19">
        <v>436451.3</v>
      </c>
      <c r="H35" s="19">
        <v>915143.4</v>
      </c>
    </row>
    <row r="36" spans="1:11" ht="15" customHeight="1" x14ac:dyDescent="0.3">
      <c r="A36" s="6" t="s">
        <v>40</v>
      </c>
      <c r="B36" s="7" t="s">
        <v>11</v>
      </c>
      <c r="C36" s="7" t="s">
        <v>8</v>
      </c>
      <c r="D36" s="14">
        <v>267697.8</v>
      </c>
      <c r="E36" s="20">
        <v>645972.6</v>
      </c>
      <c r="F36" s="19">
        <v>261579.3</v>
      </c>
      <c r="G36" s="19">
        <v>188612.4</v>
      </c>
      <c r="H36" s="19">
        <v>206747.9</v>
      </c>
    </row>
    <row r="37" spans="1:11" ht="28.95" customHeight="1" x14ac:dyDescent="0.3">
      <c r="A37" s="6" t="s">
        <v>41</v>
      </c>
      <c r="B37" s="7" t="s">
        <v>11</v>
      </c>
      <c r="C37" s="7" t="s">
        <v>11</v>
      </c>
      <c r="D37" s="14">
        <v>53857.9</v>
      </c>
      <c r="E37" s="20">
        <v>57579.8</v>
      </c>
      <c r="F37" s="19">
        <v>59906</v>
      </c>
      <c r="G37" s="19">
        <v>60116.5</v>
      </c>
      <c r="H37" s="19">
        <v>60116.5</v>
      </c>
    </row>
    <row r="38" spans="1:11" ht="16.95" customHeight="1" x14ac:dyDescent="0.3">
      <c r="A38" s="3" t="s">
        <v>42</v>
      </c>
      <c r="B38" s="5" t="s">
        <v>13</v>
      </c>
      <c r="C38" s="5"/>
      <c r="D38" s="24">
        <f>SUM(D39:D40)</f>
        <v>7493.7</v>
      </c>
      <c r="E38" s="23">
        <f>SUM(E39:E40)</f>
        <v>5269.8</v>
      </c>
      <c r="F38" s="24">
        <f>SUM(F39:F40)</f>
        <v>13364.9</v>
      </c>
      <c r="G38" s="24">
        <f t="shared" ref="G38" si="5">SUM(G39:G40)</f>
        <v>5228.3</v>
      </c>
      <c r="H38" s="24">
        <f t="shared" ref="H38" si="6">SUM(H39:H40)</f>
        <v>5228.3</v>
      </c>
      <c r="I38" s="30"/>
      <c r="J38" s="30"/>
      <c r="K38" s="30"/>
    </row>
    <row r="39" spans="1:11" ht="30" customHeight="1" x14ac:dyDescent="0.3">
      <c r="A39" s="6" t="s">
        <v>43</v>
      </c>
      <c r="B39" s="7" t="s">
        <v>13</v>
      </c>
      <c r="C39" s="7" t="s">
        <v>8</v>
      </c>
      <c r="D39" s="14">
        <v>7375</v>
      </c>
      <c r="E39" s="19">
        <v>5148.5</v>
      </c>
      <c r="F39" s="19">
        <v>13236.6</v>
      </c>
      <c r="G39" s="19">
        <v>5100</v>
      </c>
      <c r="H39" s="19">
        <v>5100</v>
      </c>
    </row>
    <row r="40" spans="1:11" ht="34.950000000000003" customHeight="1" x14ac:dyDescent="0.3">
      <c r="A40" s="6" t="s">
        <v>44</v>
      </c>
      <c r="B40" s="7" t="s">
        <v>13</v>
      </c>
      <c r="C40" s="7" t="s">
        <v>11</v>
      </c>
      <c r="D40" s="14">
        <v>118.7</v>
      </c>
      <c r="E40" s="19">
        <v>121.3</v>
      </c>
      <c r="F40" s="19">
        <v>128.30000000000001</v>
      </c>
      <c r="G40" s="19">
        <v>128.30000000000001</v>
      </c>
      <c r="H40" s="19">
        <v>128.30000000000001</v>
      </c>
    </row>
    <row r="41" spans="1:11" ht="14.4" customHeight="1" x14ac:dyDescent="0.3">
      <c r="A41" s="3" t="s">
        <v>45</v>
      </c>
      <c r="B41" s="5" t="s">
        <v>33</v>
      </c>
      <c r="C41" s="5"/>
      <c r="D41" s="24">
        <f>SUM(D42:D47)</f>
        <v>2869947.5000000005</v>
      </c>
      <c r="E41" s="23">
        <f>SUM(E42:E47)</f>
        <v>3204086.4000000004</v>
      </c>
      <c r="F41" s="24">
        <f>SUM(F42:F47)</f>
        <v>2659388.5999999996</v>
      </c>
      <c r="G41" s="24">
        <f t="shared" ref="G41" si="7">SUM(G42:G47)</f>
        <v>2615947.0000000005</v>
      </c>
      <c r="H41" s="24">
        <f t="shared" ref="H41" si="8">SUM(H42:H47)</f>
        <v>2612230</v>
      </c>
      <c r="I41" s="29"/>
      <c r="J41" s="29"/>
      <c r="K41" s="29"/>
    </row>
    <row r="42" spans="1:11" ht="14.4" customHeight="1" x14ac:dyDescent="0.3">
      <c r="A42" s="6" t="s">
        <v>46</v>
      </c>
      <c r="B42" s="7" t="s">
        <v>33</v>
      </c>
      <c r="C42" s="7" t="s">
        <v>5</v>
      </c>
      <c r="D42" s="14">
        <v>632518</v>
      </c>
      <c r="E42" s="20">
        <v>913489.4</v>
      </c>
      <c r="F42" s="19">
        <v>980303.3</v>
      </c>
      <c r="G42" s="19">
        <v>981129.9</v>
      </c>
      <c r="H42" s="19">
        <v>981348.8</v>
      </c>
    </row>
    <row r="43" spans="1:11" ht="14.4" customHeight="1" x14ac:dyDescent="0.3">
      <c r="A43" s="6" t="s">
        <v>47</v>
      </c>
      <c r="B43" s="7" t="s">
        <v>33</v>
      </c>
      <c r="C43" s="7" t="s">
        <v>6</v>
      </c>
      <c r="D43" s="14">
        <v>1884699.2</v>
      </c>
      <c r="E43" s="20">
        <v>1940155.1</v>
      </c>
      <c r="F43" s="19">
        <v>1299103</v>
      </c>
      <c r="G43" s="19">
        <v>1255914.8</v>
      </c>
      <c r="H43" s="19">
        <v>1252713.5</v>
      </c>
    </row>
    <row r="44" spans="1:11" ht="14.4" customHeight="1" x14ac:dyDescent="0.3">
      <c r="A44" s="6" t="s">
        <v>66</v>
      </c>
      <c r="B44" s="7" t="s">
        <v>33</v>
      </c>
      <c r="C44" s="7" t="s">
        <v>8</v>
      </c>
      <c r="D44" s="14">
        <v>150145.1</v>
      </c>
      <c r="E44" s="20">
        <v>154861.5</v>
      </c>
      <c r="F44" s="19">
        <v>169215.1</v>
      </c>
      <c r="G44" s="19">
        <v>169475.7</v>
      </c>
      <c r="H44" s="19">
        <v>168741</v>
      </c>
    </row>
    <row r="45" spans="1:11" ht="31.8" customHeight="1" x14ac:dyDescent="0.3">
      <c r="A45" s="6" t="s">
        <v>78</v>
      </c>
      <c r="B45" s="7" t="s">
        <v>33</v>
      </c>
      <c r="C45" s="7" t="s">
        <v>11</v>
      </c>
      <c r="D45" s="14">
        <v>467.7</v>
      </c>
      <c r="E45" s="20">
        <v>560</v>
      </c>
      <c r="F45" s="19">
        <v>610</v>
      </c>
      <c r="G45" s="19">
        <v>610</v>
      </c>
      <c r="H45" s="19">
        <v>610</v>
      </c>
    </row>
    <row r="46" spans="1:11" ht="14.4" customHeight="1" x14ac:dyDescent="0.3">
      <c r="A46" s="6" t="s">
        <v>71</v>
      </c>
      <c r="B46" s="7" t="s">
        <v>33</v>
      </c>
      <c r="C46" s="7" t="s">
        <v>33</v>
      </c>
      <c r="D46" s="14">
        <v>64336</v>
      </c>
      <c r="E46" s="20">
        <v>59280.7</v>
      </c>
      <c r="F46" s="19">
        <v>65273.8</v>
      </c>
      <c r="G46" s="19">
        <v>63970</v>
      </c>
      <c r="H46" s="19">
        <v>63970</v>
      </c>
    </row>
    <row r="47" spans="1:11" ht="14.4" customHeight="1" x14ac:dyDescent="0.3">
      <c r="A47" s="6" t="s">
        <v>48</v>
      </c>
      <c r="B47" s="7" t="s">
        <v>33</v>
      </c>
      <c r="C47" s="7" t="s">
        <v>23</v>
      </c>
      <c r="D47" s="14">
        <v>137781.5</v>
      </c>
      <c r="E47" s="20">
        <v>135739.70000000001</v>
      </c>
      <c r="F47" s="19">
        <v>144883.4</v>
      </c>
      <c r="G47" s="19">
        <v>144846.6</v>
      </c>
      <c r="H47" s="19">
        <v>144846.70000000001</v>
      </c>
    </row>
    <row r="48" spans="1:11" ht="14.4" customHeight="1" x14ac:dyDescent="0.3">
      <c r="A48" s="3" t="s">
        <v>49</v>
      </c>
      <c r="B48" s="5" t="s">
        <v>34</v>
      </c>
      <c r="C48" s="5"/>
      <c r="D48" s="24">
        <f>SUM(D49:D50)</f>
        <v>247464.1</v>
      </c>
      <c r="E48" s="23">
        <f>SUM(E49:E50)</f>
        <v>245675.59999999998</v>
      </c>
      <c r="F48" s="24">
        <f>SUM(F49:F50)</f>
        <v>292168.59999999998</v>
      </c>
      <c r="G48" s="24">
        <f t="shared" ref="G48" si="9">SUM(G49:G50)</f>
        <v>313719</v>
      </c>
      <c r="H48" s="24">
        <f t="shared" ref="H48" si="10">SUM(H49:H50)</f>
        <v>287587</v>
      </c>
      <c r="I48" s="29"/>
      <c r="J48" s="29"/>
      <c r="K48" s="29"/>
    </row>
    <row r="49" spans="1:11" ht="14.4" customHeight="1" x14ac:dyDescent="0.3">
      <c r="A49" s="6" t="s">
        <v>50</v>
      </c>
      <c r="B49" s="7" t="s">
        <v>34</v>
      </c>
      <c r="C49" s="7" t="s">
        <v>5</v>
      </c>
      <c r="D49" s="14">
        <v>236556.5</v>
      </c>
      <c r="E49" s="20">
        <v>233544.8</v>
      </c>
      <c r="F49" s="31">
        <v>279724.5</v>
      </c>
      <c r="G49" s="19">
        <v>301166.2</v>
      </c>
      <c r="H49" s="19">
        <v>274987.2</v>
      </c>
    </row>
    <row r="50" spans="1:11" ht="34.950000000000003" customHeight="1" x14ac:dyDescent="0.3">
      <c r="A50" s="6" t="s">
        <v>51</v>
      </c>
      <c r="B50" s="7" t="s">
        <v>34</v>
      </c>
      <c r="C50" s="7" t="s">
        <v>9</v>
      </c>
      <c r="D50" s="14">
        <v>10907.6</v>
      </c>
      <c r="E50" s="20">
        <v>12130.8</v>
      </c>
      <c r="F50" s="31">
        <v>12444.1</v>
      </c>
      <c r="G50" s="19">
        <v>12552.8</v>
      </c>
      <c r="H50" s="19">
        <v>12599.8</v>
      </c>
    </row>
    <row r="51" spans="1:11" ht="14.4" customHeight="1" x14ac:dyDescent="0.3">
      <c r="A51" s="9" t="s">
        <v>52</v>
      </c>
      <c r="B51" s="10" t="s">
        <v>23</v>
      </c>
      <c r="C51" s="10"/>
      <c r="D51" s="24">
        <f>D53+D52</f>
        <v>1381.4</v>
      </c>
      <c r="E51" s="23">
        <f t="shared" ref="E51:F51" si="11">E53+E52</f>
        <v>1505.2</v>
      </c>
      <c r="F51" s="24">
        <f t="shared" si="11"/>
        <v>1505.2</v>
      </c>
      <c r="G51" s="24">
        <f>G53+G52</f>
        <v>1355.2</v>
      </c>
      <c r="H51" s="24">
        <f>H53+H52</f>
        <v>1355.2</v>
      </c>
      <c r="I51" s="30"/>
      <c r="J51" s="30"/>
      <c r="K51" s="30"/>
    </row>
    <row r="52" spans="1:11" ht="14.4" customHeight="1" x14ac:dyDescent="0.3">
      <c r="A52" s="11" t="s">
        <v>70</v>
      </c>
      <c r="B52" s="12" t="s">
        <v>23</v>
      </c>
      <c r="C52" s="12" t="s">
        <v>33</v>
      </c>
      <c r="D52" s="14">
        <v>26.2</v>
      </c>
      <c r="E52" s="20">
        <v>150</v>
      </c>
      <c r="F52" s="14">
        <v>150</v>
      </c>
      <c r="G52" s="14">
        <v>0</v>
      </c>
      <c r="H52" s="14">
        <v>0</v>
      </c>
      <c r="I52" s="32"/>
      <c r="J52" s="32"/>
      <c r="K52" s="32"/>
    </row>
    <row r="53" spans="1:11" ht="14.4" customHeight="1" x14ac:dyDescent="0.3">
      <c r="A53" s="11" t="s">
        <v>53</v>
      </c>
      <c r="B53" s="12" t="s">
        <v>23</v>
      </c>
      <c r="C53" s="12" t="s">
        <v>23</v>
      </c>
      <c r="D53" s="14">
        <v>1355.2</v>
      </c>
      <c r="E53" s="20">
        <v>1355.2</v>
      </c>
      <c r="F53" s="19">
        <v>1355.2</v>
      </c>
      <c r="G53" s="19">
        <v>1355.2</v>
      </c>
      <c r="H53" s="19">
        <v>1355.2</v>
      </c>
    </row>
    <row r="54" spans="1:11" ht="14.4" customHeight="1" x14ac:dyDescent="0.3">
      <c r="A54" s="3" t="s">
        <v>54</v>
      </c>
      <c r="B54" s="5" t="s">
        <v>35</v>
      </c>
      <c r="C54" s="5"/>
      <c r="D54" s="24">
        <f>SUM(D55:D58)</f>
        <v>241763.39999999997</v>
      </c>
      <c r="E54" s="23">
        <f>SUM(E55:E58)</f>
        <v>401534</v>
      </c>
      <c r="F54" s="24">
        <f>SUM(F55:F58)</f>
        <v>142864</v>
      </c>
      <c r="G54" s="24">
        <f t="shared" ref="G54" si="12">SUM(G55:G58)</f>
        <v>130360.6</v>
      </c>
      <c r="H54" s="24">
        <f>SUM(H55:H58)</f>
        <v>130147.09999999999</v>
      </c>
      <c r="I54" s="29"/>
      <c r="J54" s="29"/>
      <c r="K54" s="29"/>
    </row>
    <row r="55" spans="1:11" ht="14.4" customHeight="1" x14ac:dyDescent="0.3">
      <c r="A55" s="6" t="s">
        <v>55</v>
      </c>
      <c r="B55" s="7" t="s">
        <v>35</v>
      </c>
      <c r="C55" s="7" t="s">
        <v>5</v>
      </c>
      <c r="D55" s="14">
        <v>18413.400000000001</v>
      </c>
      <c r="E55" s="20">
        <v>19866.7</v>
      </c>
      <c r="F55" s="19">
        <v>22214</v>
      </c>
      <c r="G55" s="19">
        <v>22214.2</v>
      </c>
      <c r="H55" s="19">
        <v>22214.2</v>
      </c>
    </row>
    <row r="56" spans="1:11" ht="14.4" customHeight="1" x14ac:dyDescent="0.3">
      <c r="A56" s="6" t="s">
        <v>56</v>
      </c>
      <c r="B56" s="7" t="s">
        <v>35</v>
      </c>
      <c r="C56" s="7" t="s">
        <v>8</v>
      </c>
      <c r="D56" s="14">
        <v>170645.3</v>
      </c>
      <c r="E56" s="20">
        <v>295082.7</v>
      </c>
      <c r="F56" s="19">
        <v>25537.599999999999</v>
      </c>
      <c r="G56" s="19">
        <v>13073.7</v>
      </c>
      <c r="H56" s="19">
        <v>13182.5</v>
      </c>
    </row>
    <row r="57" spans="1:11" ht="14.4" customHeight="1" x14ac:dyDescent="0.3">
      <c r="A57" s="6" t="s">
        <v>57</v>
      </c>
      <c r="B57" s="7" t="s">
        <v>35</v>
      </c>
      <c r="C57" s="7" t="s">
        <v>9</v>
      </c>
      <c r="D57" s="14">
        <v>52704.7</v>
      </c>
      <c r="E57" s="20">
        <v>86584.6</v>
      </c>
      <c r="F57" s="19">
        <v>95112.4</v>
      </c>
      <c r="G57" s="19">
        <v>95072.7</v>
      </c>
      <c r="H57" s="19">
        <v>94750.399999999994</v>
      </c>
    </row>
    <row r="58" spans="1:11" ht="33.6" hidden="1" customHeight="1" x14ac:dyDescent="0.3">
      <c r="A58" s="6" t="s">
        <v>58</v>
      </c>
      <c r="B58" s="7" t="s">
        <v>35</v>
      </c>
      <c r="C58" s="7" t="s">
        <v>13</v>
      </c>
      <c r="D58" s="14"/>
      <c r="E58" s="20"/>
      <c r="F58" s="19"/>
      <c r="G58" s="19"/>
      <c r="H58" s="19"/>
    </row>
    <row r="59" spans="1:11" ht="14.4" customHeight="1" x14ac:dyDescent="0.3">
      <c r="A59" s="3" t="s">
        <v>59</v>
      </c>
      <c r="B59" s="5" t="s">
        <v>16</v>
      </c>
      <c r="C59" s="5"/>
      <c r="D59" s="24">
        <f>SUM(D60:D63)</f>
        <v>257783.30000000002</v>
      </c>
      <c r="E59" s="23">
        <f>SUM(E60:E63)</f>
        <v>288457.3</v>
      </c>
      <c r="F59" s="24">
        <f>SUM(F60:F63)</f>
        <v>318710.10000000003</v>
      </c>
      <c r="G59" s="24">
        <f t="shared" ref="G59" si="13">SUM(G60:G63)</f>
        <v>314760.10000000003</v>
      </c>
      <c r="H59" s="24">
        <f t="shared" ref="H59" si="14">SUM(H60:H63)</f>
        <v>314760.10000000003</v>
      </c>
      <c r="I59" s="29"/>
      <c r="J59" s="29"/>
      <c r="K59" s="29"/>
    </row>
    <row r="60" spans="1:11" ht="14.4" customHeight="1" x14ac:dyDescent="0.3">
      <c r="A60" s="6" t="s">
        <v>60</v>
      </c>
      <c r="B60" s="7" t="s">
        <v>16</v>
      </c>
      <c r="C60" s="7" t="s">
        <v>5</v>
      </c>
      <c r="D60" s="14">
        <v>7220</v>
      </c>
      <c r="E60" s="20">
        <v>8652.1</v>
      </c>
      <c r="F60" s="19">
        <v>13435.3</v>
      </c>
      <c r="G60" s="19">
        <v>13435.3</v>
      </c>
      <c r="H60" s="19">
        <v>13435.3</v>
      </c>
    </row>
    <row r="61" spans="1:11" ht="14.4" customHeight="1" x14ac:dyDescent="0.3">
      <c r="A61" s="6" t="s">
        <v>61</v>
      </c>
      <c r="B61" s="7" t="s">
        <v>16</v>
      </c>
      <c r="C61" s="7" t="s">
        <v>6</v>
      </c>
      <c r="D61" s="14">
        <v>4120.6000000000004</v>
      </c>
      <c r="E61" s="20">
        <v>1823</v>
      </c>
      <c r="F61" s="19">
        <v>1600</v>
      </c>
      <c r="G61" s="14">
        <v>1600</v>
      </c>
      <c r="H61" s="14">
        <v>1600</v>
      </c>
    </row>
    <row r="62" spans="1:11" ht="14.4" customHeight="1" x14ac:dyDescent="0.3">
      <c r="A62" s="6" t="s">
        <v>69</v>
      </c>
      <c r="B62" s="7" t="s">
        <v>16</v>
      </c>
      <c r="C62" s="7" t="s">
        <v>8</v>
      </c>
      <c r="D62" s="14">
        <v>234495.7</v>
      </c>
      <c r="E62" s="20">
        <v>262242.8</v>
      </c>
      <c r="F62" s="19">
        <v>287307.90000000002</v>
      </c>
      <c r="G62" s="14">
        <v>283357.90000000002</v>
      </c>
      <c r="H62" s="14">
        <v>283357.90000000002</v>
      </c>
    </row>
    <row r="63" spans="1:11" ht="31.2" x14ac:dyDescent="0.3">
      <c r="A63" s="6" t="s">
        <v>62</v>
      </c>
      <c r="B63" s="7" t="s">
        <v>16</v>
      </c>
      <c r="C63" s="7" t="s">
        <v>11</v>
      </c>
      <c r="D63" s="14">
        <v>11947</v>
      </c>
      <c r="E63" s="20">
        <v>15739.4</v>
      </c>
      <c r="F63" s="19">
        <v>16366.9</v>
      </c>
      <c r="G63" s="19">
        <v>16366.9</v>
      </c>
      <c r="H63" s="19">
        <v>16366.9</v>
      </c>
    </row>
    <row r="64" spans="1:11" ht="16.95" customHeight="1" x14ac:dyDescent="0.3">
      <c r="A64" s="3" t="s">
        <v>63</v>
      </c>
      <c r="B64" s="5" t="s">
        <v>36</v>
      </c>
      <c r="C64" s="5"/>
      <c r="D64" s="24">
        <f>SUM(D65:D65)</f>
        <v>27185</v>
      </c>
      <c r="E64" s="23">
        <f>SUM(E65:E65)</f>
        <v>27684.5</v>
      </c>
      <c r="F64" s="24">
        <f>SUM(F65:F65)</f>
        <v>29200</v>
      </c>
      <c r="G64" s="24">
        <f>SUM(G65:G65)</f>
        <v>29000</v>
      </c>
      <c r="H64" s="24">
        <f>SUM(H65:H65)</f>
        <v>29000</v>
      </c>
      <c r="I64" s="29"/>
      <c r="J64" s="29"/>
      <c r="K64" s="29"/>
    </row>
    <row r="65" spans="1:11" ht="16.95" customHeight="1" x14ac:dyDescent="0.3">
      <c r="A65" s="6" t="s">
        <v>67</v>
      </c>
      <c r="B65" s="7" t="s">
        <v>36</v>
      </c>
      <c r="C65" s="7" t="s">
        <v>6</v>
      </c>
      <c r="D65" s="14">
        <v>27185</v>
      </c>
      <c r="E65" s="20">
        <v>27684.5</v>
      </c>
      <c r="F65" s="19">
        <v>29200</v>
      </c>
      <c r="G65" s="19">
        <v>29000</v>
      </c>
      <c r="H65" s="19">
        <v>29000</v>
      </c>
    </row>
    <row r="66" spans="1:11" ht="30.6" customHeight="1" x14ac:dyDescent="0.3">
      <c r="A66" s="3" t="s">
        <v>76</v>
      </c>
      <c r="B66" s="5" t="s">
        <v>17</v>
      </c>
      <c r="C66" s="5"/>
      <c r="D66" s="24">
        <f>D67</f>
        <v>4451.8</v>
      </c>
      <c r="E66" s="23">
        <f>E67</f>
        <v>4000</v>
      </c>
      <c r="F66" s="24">
        <f>F67</f>
        <v>30000</v>
      </c>
      <c r="G66" s="24">
        <f t="shared" ref="G66:H66" si="15">G67</f>
        <v>50000</v>
      </c>
      <c r="H66" s="24">
        <f t="shared" si="15"/>
        <v>50000</v>
      </c>
      <c r="I66" s="29"/>
      <c r="J66" s="29"/>
      <c r="K66" s="29"/>
    </row>
    <row r="67" spans="1:11" ht="30.6" customHeight="1" x14ac:dyDescent="0.3">
      <c r="A67" s="6" t="s">
        <v>73</v>
      </c>
      <c r="B67" s="7" t="s">
        <v>17</v>
      </c>
      <c r="C67" s="7" t="s">
        <v>5</v>
      </c>
      <c r="D67" s="14">
        <v>4451.8</v>
      </c>
      <c r="E67" s="14">
        <v>4000</v>
      </c>
      <c r="F67" s="14">
        <v>30000</v>
      </c>
      <c r="G67" s="14">
        <v>50000</v>
      </c>
      <c r="H67" s="14">
        <v>50000</v>
      </c>
    </row>
    <row r="68" spans="1:11" x14ac:dyDescent="0.3">
      <c r="A68" s="36"/>
      <c r="B68" s="36"/>
      <c r="C68" s="36"/>
      <c r="D68" s="37"/>
      <c r="E68" s="38"/>
      <c r="G68" s="34"/>
      <c r="H68" s="34"/>
    </row>
    <row r="69" spans="1:11" x14ac:dyDescent="0.3">
      <c r="A69" s="36"/>
      <c r="B69" s="36"/>
      <c r="C69" s="36"/>
      <c r="D69" s="37"/>
      <c r="E69" s="38"/>
      <c r="G69" s="34"/>
      <c r="H69" s="34"/>
    </row>
    <row r="72" spans="1:11" x14ac:dyDescent="0.3">
      <c r="G72" s="35" t="s">
        <v>74</v>
      </c>
    </row>
  </sheetData>
  <mergeCells count="9">
    <mergeCell ref="E1:H1"/>
    <mergeCell ref="A6:A7"/>
    <mergeCell ref="A3:H4"/>
    <mergeCell ref="C6:C7"/>
    <mergeCell ref="F6:H6"/>
    <mergeCell ref="B6:B7"/>
    <mergeCell ref="D6:D7"/>
    <mergeCell ref="E6:E7"/>
    <mergeCell ref="G5:H5"/>
  </mergeCells>
  <pageMargins left="0.39370078740157483" right="0.39370078740157483" top="0.98425196850393704" bottom="0.98425196850393704" header="0.31496062992125984" footer="0.31496062992125984"/>
  <pageSetup paperSize="9" scale="68" firstPageNumber="679" fitToHeight="0" orientation="portrait" useFirstPageNumber="1" r:id="rId1"/>
  <rowBreaks count="1" manualBreakCount="1"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2025-11-06T07:29:34Z</dcterms:modified>
</cp:coreProperties>
</file>